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120" windowWidth="14640" windowHeight="13680" activeTab="1"/>
  </bookViews>
  <sheets>
    <sheet name="Траты" sheetId="3" r:id="rId1"/>
    <sheet name="Поступления" sheetId="4" r:id="rId2"/>
  </sheets>
  <definedNames>
    <definedName name="_xlnm._FilterDatabase" localSheetId="1" hidden="1">Поступления!$A$2:$F$46</definedName>
  </definedNames>
  <calcPr calcId="144525"/>
  <customWorkbookViews>
    <customWorkbookView name="Юлия Мошкович - Личное представление" guid="{31B91FF8-71C0-47A6-9D4C-E2523085C6EB}" mergeInterval="0" personalView="1" maximized="1" windowWidth="1020" windowHeight="497" activeSheetId="1"/>
    <customWorkbookView name="Вера - Личное представление" guid="{24F754D0-2DD3-4712-9C68-F74057C2A4DF}" mergeInterval="0" personalView="1" maximized="1" xWindow="1" yWindow="1" windowWidth="1276" windowHeight="580" activeSheetId="1"/>
    <customWorkbookView name="ЕЛИЗАВЕТА - Личное представление" guid="{7EFE2E4C-A594-43C2-ACE4-D3B1E995425D}" mergeInterval="0" personalView="1" maximized="1" xWindow="1" yWindow="1" windowWidth="1276" windowHeight="524" activeSheetId="1"/>
    <customWorkbookView name="admin - Личное представление" guid="{FFF110F7-DDC9-4B89-8125-0757A8D50540}" mergeInterval="0" personalView="1" maximized="1" windowWidth="1020" windowHeight="543" activeSheetId="1"/>
    <customWorkbookView name="Надежда Четвёркина - Личное представление" guid="{72935F17-B9AE-4EDA-A864-9FC8E722B94E}" mergeInterval="0" personalView="1" maximized="1" windowWidth="1020" windowHeight="503" activeSheetId="1"/>
  </customWorkbookViews>
  <fileRecoveryPr autoRecover="0"/>
</workbook>
</file>

<file path=xl/calcChain.xml><?xml version="1.0" encoding="utf-8"?>
<calcChain xmlns="http://schemas.openxmlformats.org/spreadsheetml/2006/main">
  <c r="C49" i="4" l="1"/>
  <c r="C53" i="4" s="1"/>
  <c r="C51" i="4"/>
  <c r="C50" i="4"/>
  <c r="C20" i="3" l="1"/>
  <c r="C1048528" i="4" l="1"/>
</calcChain>
</file>

<file path=xl/sharedStrings.xml><?xml version="1.0" encoding="utf-8"?>
<sst xmlns="http://schemas.openxmlformats.org/spreadsheetml/2006/main" count="230" uniqueCount="100">
  <si>
    <t>Дата</t>
  </si>
  <si>
    <t>Город</t>
  </si>
  <si>
    <t>Итого</t>
  </si>
  <si>
    <t>Назначение</t>
  </si>
  <si>
    <t>Описание</t>
  </si>
  <si>
    <t>Дата оплаты</t>
  </si>
  <si>
    <t>Благотворители</t>
  </si>
  <si>
    <t>Сумма (рубли)</t>
  </si>
  <si>
    <t>Способ оплаты</t>
  </si>
  <si>
    <t>назначение</t>
  </si>
  <si>
    <t>благотворительное пожертвование</t>
  </si>
  <si>
    <t>КИВИ (Легкий платеж)</t>
  </si>
  <si>
    <t>Добро.Мейл.Ру</t>
  </si>
  <si>
    <t>Сумма</t>
  </si>
  <si>
    <t>Анонимно:</t>
  </si>
  <si>
    <t>Валентина Борисова</t>
  </si>
  <si>
    <t>Москва</t>
  </si>
  <si>
    <t>card</t>
  </si>
  <si>
    <t>Марина Немцова</t>
  </si>
  <si>
    <t>Красноармейск</t>
  </si>
  <si>
    <t>Ольга Федотова</t>
  </si>
  <si>
    <t>Нунэ Кочарян</t>
  </si>
  <si>
    <t>Надежда Шипилина</t>
  </si>
  <si>
    <t>Людмила Юрастова</t>
  </si>
  <si>
    <t>Арсен Вартоборонов</t>
  </si>
  <si>
    <t>Сергей Гирченко</t>
  </si>
  <si>
    <t>Полина Чернышова</t>
  </si>
  <si>
    <t>Владимир Сонькин</t>
  </si>
  <si>
    <t>Эльвира Тайтцинова</t>
  </si>
  <si>
    <t>Дзержинск</t>
  </si>
  <si>
    <t>Евгений Жаров</t>
  </si>
  <si>
    <t>Тверь</t>
  </si>
  <si>
    <t>Андрей Горбатов</t>
  </si>
  <si>
    <t>Реутов</t>
  </si>
  <si>
    <t>Ольга Моноле</t>
  </si>
  <si>
    <t>Ростов-на-Дону</t>
  </si>
  <si>
    <t>Светлана Голубева</t>
  </si>
  <si>
    <t>Ирина Погорелова</t>
  </si>
  <si>
    <t>Курск</t>
  </si>
  <si>
    <t>Михаил Кайгородов</t>
  </si>
  <si>
    <t>Илья Соловьев</t>
  </si>
  <si>
    <t>Алесей Анчихоров</t>
  </si>
  <si>
    <t>Софья Чернышова</t>
  </si>
  <si>
    <t xml:space="preserve"> Москва</t>
  </si>
  <si>
    <t>Павел Лапшин</t>
  </si>
  <si>
    <t>Мария Саулина</t>
  </si>
  <si>
    <t>Н. Каминарская</t>
  </si>
  <si>
    <t>Михаил Чушков</t>
  </si>
  <si>
    <t>Ирина Федорова</t>
  </si>
  <si>
    <t>Слепцова Нонна</t>
  </si>
  <si>
    <t>Елена Прашутина, Евгений Запрудин</t>
  </si>
  <si>
    <t>Оплата авиабилетов для подопечных фонда и родителей (Елена Прашутина, Евгений Запрудин) до места лечения и обратно.</t>
  </si>
  <si>
    <t>Автотранспортные услуги по перевозке подопечных фонда</t>
  </si>
  <si>
    <t>Рузанна Вардапетян</t>
  </si>
  <si>
    <t>Оплата лекарственного препарата "Орфадин" 5мг №60 для подопечной фонда Вардапетян Рузанны</t>
  </si>
  <si>
    <t>Оплата авиабилетов для подопечной фонда и ее мамы (Новикова) до места лечения.</t>
  </si>
  <si>
    <t>Мария Новикова</t>
  </si>
  <si>
    <t>Оплата лекарственного препарата "Урсофальк" для подопечной фонда Новиковой Марии по программе "Помощь семье".</t>
  </si>
  <si>
    <t>Максим Стригин</t>
  </si>
  <si>
    <t>Оплата лекарственных препоратов для подопечного фонда Стригина Максима по программе "Помощь семье".</t>
  </si>
  <si>
    <t>Оплата авиабилетов для подопечного фонда и его мамы (Максим Стригин) до места лечения.</t>
  </si>
  <si>
    <t>Тимур Каркузов</t>
  </si>
  <si>
    <t>Василиса Семенова</t>
  </si>
  <si>
    <t>Кристина Дудареева</t>
  </si>
  <si>
    <t xml:space="preserve">Василиса Семенова </t>
  </si>
  <si>
    <t>Никита Русских</t>
  </si>
  <si>
    <t>Оплата авиабилетов для подопечных фонда и его мамы (Тимур Каркузов) до места лечения.</t>
  </si>
  <si>
    <t>Оплата авиабилетов для подопечной фонда и ее мамы (Василиса Семенова) до места лечения и обратно.</t>
  </si>
  <si>
    <t>Оплата авиабилетов для донора подопечной фонда (Кристина Дудареева) до места лечения.</t>
  </si>
  <si>
    <t>Оплата авиабилетов для подопечного фонда и ее мамы (Тимур Каркузов) до места лечения.</t>
  </si>
  <si>
    <t>Оплата авиабилетов потенциального донора для подопечной фонда (Кристина Дудареева) от места лечения.</t>
  </si>
  <si>
    <t>Оплата жд билетов для подопечного фонда и его мамы (Никита Русских) до места лечения.</t>
  </si>
  <si>
    <t>Милана Поднебесная</t>
  </si>
  <si>
    <t>Оплата проживания подопечной фонда Миланы Поднебесной в Розо в период обследования.</t>
  </si>
  <si>
    <t>Тимур Каркузов, Нонна Слепцова, Кирилл Козлов, Ясмина Колонова, Марина Зубакова, Василиса Семенова</t>
  </si>
  <si>
    <t>Оплата лекарственных препоратов для подопечной фонда (Слепцовой Нонны) по программе "Помощь семье".</t>
  </si>
  <si>
    <t>Екатерина Белецкая</t>
  </si>
  <si>
    <t>Анна Журба</t>
  </si>
  <si>
    <t>Елена Угловская</t>
  </si>
  <si>
    <t>Леонид Зондберг</t>
  </si>
  <si>
    <t>Виктория Павлова</t>
  </si>
  <si>
    <t>Анна Сперанская</t>
  </si>
  <si>
    <t>Анастасия Черепанова</t>
  </si>
  <si>
    <t>Ирина Чупракова</t>
  </si>
  <si>
    <t>Екатерина Пушкина</t>
  </si>
  <si>
    <t>Армавир</t>
  </si>
  <si>
    <t>Бронницы</t>
  </si>
  <si>
    <t>Алевтина Конопелкина</t>
  </si>
  <si>
    <t>bank</t>
  </si>
  <si>
    <t>Максим Анатольевич Шушарин</t>
  </si>
  <si>
    <t>ООО "Спектр Инвест"</t>
  </si>
  <si>
    <t>*прием наличных</t>
  </si>
  <si>
    <t>Сергей Петрович Захаров</t>
  </si>
  <si>
    <t>Татьяна Михайловна Бойцова</t>
  </si>
  <si>
    <t>Санкт-Петербург</t>
  </si>
  <si>
    <t>Роман Викторович Пивков</t>
  </si>
  <si>
    <t>Возмещение средств по эквайрингу</t>
  </si>
  <si>
    <t>Благотворительный Фонд поддержки гуманитарных программ и социальных инициатив "ДЕЛОЙТ"</t>
  </si>
  <si>
    <t>Банковский вклад ФондСервисБанк</t>
  </si>
  <si>
    <t>* денежные средства, внесенные на счет уполномоченным представителем Фонда:  1) собранные на благотворительных мероприятиях Фонда по договорам пожертвования ФЛ наличными средствами,  2)переданные в кассу согласно акту вскрытия ящика для сбора частных пожертвований и выемки денежных средств.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</si>
</sst>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3" fillId="0" borderId="1" xfId="0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14" fontId="3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0" fontId="8" fillId="0" borderId="1" xfId="3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5" fillId="0" borderId="1" xfId="0" applyNumberFormat="1" applyFont="1" applyBorder="1" applyAlignment="1">
      <alignment horizontal="left"/>
    </xf>
    <xf numFmtId="0" fontId="5" fillId="2" borderId="1" xfId="0" applyFont="1" applyFill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left"/>
    </xf>
    <xf numFmtId="0" fontId="10" fillId="6" borderId="1" xfId="0" applyFont="1" applyFill="1" applyBorder="1"/>
    <xf numFmtId="0" fontId="10" fillId="6" borderId="1" xfId="0" applyFont="1" applyFill="1" applyBorder="1" applyAlignment="1">
      <alignment wrapText="1"/>
    </xf>
    <xf numFmtId="164" fontId="10" fillId="6" borderId="1" xfId="0" applyNumberFormat="1" applyFont="1" applyFill="1" applyBorder="1" applyAlignment="1">
      <alignment horizontal="left"/>
    </xf>
    <xf numFmtId="14" fontId="10" fillId="6" borderId="1" xfId="0" applyNumberFormat="1" applyFont="1" applyFill="1" applyBorder="1"/>
    <xf numFmtId="0" fontId="11" fillId="4" borderId="1" xfId="0" applyFont="1" applyFill="1" applyBorder="1"/>
    <xf numFmtId="164" fontId="11" fillId="4" borderId="1" xfId="0" applyNumberFormat="1" applyFont="1" applyFill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6">
    <cellStyle name="Гиперссылка" xfId="3" builtinId="8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5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70" zoomScaleNormal="70" workbookViewId="0">
      <selection activeCell="B3" sqref="B3"/>
    </sheetView>
  </sheetViews>
  <sheetFormatPr defaultColWidth="8.85546875" defaultRowHeight="15" x14ac:dyDescent="0.25"/>
  <cols>
    <col min="1" max="1" width="59.85546875" customWidth="1"/>
    <col min="2" max="2" width="70.42578125" customWidth="1"/>
    <col min="3" max="3" width="18.140625" style="6" customWidth="1"/>
    <col min="4" max="4" width="21" customWidth="1"/>
  </cols>
  <sheetData>
    <row r="1" spans="1:4" ht="23.25" x14ac:dyDescent="0.35">
      <c r="A1" s="30" t="s">
        <v>3</v>
      </c>
      <c r="B1" s="30" t="s">
        <v>4</v>
      </c>
      <c r="C1" s="31" t="s">
        <v>13</v>
      </c>
      <c r="D1" s="30" t="s">
        <v>5</v>
      </c>
    </row>
    <row r="2" spans="1:4" ht="69.75" x14ac:dyDescent="0.35">
      <c r="A2" s="32" t="s">
        <v>50</v>
      </c>
      <c r="B2" s="33" t="s">
        <v>51</v>
      </c>
      <c r="C2" s="34">
        <v>33976</v>
      </c>
      <c r="D2" s="35">
        <v>41856</v>
      </c>
    </row>
    <row r="3" spans="1:4" ht="69.75" x14ac:dyDescent="0.35">
      <c r="A3" s="33" t="s">
        <v>49</v>
      </c>
      <c r="B3" s="33" t="s">
        <v>75</v>
      </c>
      <c r="C3" s="34">
        <v>10437</v>
      </c>
      <c r="D3" s="35">
        <v>41857</v>
      </c>
    </row>
    <row r="4" spans="1:4" ht="69.75" x14ac:dyDescent="0.35">
      <c r="A4" s="33" t="s">
        <v>61</v>
      </c>
      <c r="B4" s="33" t="s">
        <v>66</v>
      </c>
      <c r="C4" s="34">
        <v>11965</v>
      </c>
      <c r="D4" s="35">
        <v>41862</v>
      </c>
    </row>
    <row r="5" spans="1:4" ht="69.75" x14ac:dyDescent="0.35">
      <c r="A5" s="32" t="s">
        <v>62</v>
      </c>
      <c r="B5" s="33" t="s">
        <v>67</v>
      </c>
      <c r="C5" s="34">
        <v>12656</v>
      </c>
      <c r="D5" s="35">
        <v>41862</v>
      </c>
    </row>
    <row r="6" spans="1:4" ht="69.75" x14ac:dyDescent="0.35">
      <c r="A6" s="32" t="s">
        <v>63</v>
      </c>
      <c r="B6" s="33" t="s">
        <v>68</v>
      </c>
      <c r="C6" s="34">
        <v>22537</v>
      </c>
      <c r="D6" s="35">
        <v>41862</v>
      </c>
    </row>
    <row r="7" spans="1:4" ht="69.75" x14ac:dyDescent="0.35">
      <c r="A7" s="33" t="s">
        <v>74</v>
      </c>
      <c r="B7" s="33" t="s">
        <v>52</v>
      </c>
      <c r="C7" s="34">
        <v>58600</v>
      </c>
      <c r="D7" s="35">
        <v>41862</v>
      </c>
    </row>
    <row r="8" spans="1:4" s="1" customFormat="1" ht="69.75" x14ac:dyDescent="0.35">
      <c r="A8" s="33" t="s">
        <v>63</v>
      </c>
      <c r="B8" s="33" t="s">
        <v>68</v>
      </c>
      <c r="C8" s="34">
        <v>29750</v>
      </c>
      <c r="D8" s="35">
        <v>41864</v>
      </c>
    </row>
    <row r="9" spans="1:4" ht="69.75" x14ac:dyDescent="0.35">
      <c r="A9" s="32" t="s">
        <v>53</v>
      </c>
      <c r="B9" s="33" t="s">
        <v>54</v>
      </c>
      <c r="C9" s="34">
        <v>350350</v>
      </c>
      <c r="D9" s="35">
        <v>41872</v>
      </c>
    </row>
    <row r="10" spans="1:4" ht="69.75" x14ac:dyDescent="0.35">
      <c r="A10" s="32" t="s">
        <v>64</v>
      </c>
      <c r="B10" s="33" t="s">
        <v>67</v>
      </c>
      <c r="C10" s="34">
        <v>11971</v>
      </c>
      <c r="D10" s="35">
        <v>41878</v>
      </c>
    </row>
    <row r="11" spans="1:4" s="1" customFormat="1" ht="69.75" x14ac:dyDescent="0.35">
      <c r="A11" s="32" t="s">
        <v>61</v>
      </c>
      <c r="B11" s="33" t="s">
        <v>69</v>
      </c>
      <c r="C11" s="34">
        <v>11971</v>
      </c>
      <c r="D11" s="35">
        <v>41878</v>
      </c>
    </row>
    <row r="12" spans="1:4" s="1" customFormat="1" ht="69.75" x14ac:dyDescent="0.35">
      <c r="A12" s="32" t="s">
        <v>63</v>
      </c>
      <c r="B12" s="33" t="s">
        <v>70</v>
      </c>
      <c r="C12" s="34">
        <v>15083</v>
      </c>
      <c r="D12" s="35">
        <v>41878</v>
      </c>
    </row>
    <row r="13" spans="1:4" s="1" customFormat="1" ht="69.75" x14ac:dyDescent="0.35">
      <c r="A13" s="32" t="s">
        <v>63</v>
      </c>
      <c r="B13" s="33" t="s">
        <v>70</v>
      </c>
      <c r="C13" s="34">
        <v>15083</v>
      </c>
      <c r="D13" s="35">
        <v>41878</v>
      </c>
    </row>
    <row r="14" spans="1:4" s="1" customFormat="1" ht="69.75" x14ac:dyDescent="0.35">
      <c r="A14" s="32" t="s">
        <v>58</v>
      </c>
      <c r="B14" s="33" t="s">
        <v>60</v>
      </c>
      <c r="C14" s="34">
        <v>15580</v>
      </c>
      <c r="D14" s="35">
        <v>41878</v>
      </c>
    </row>
    <row r="15" spans="1:4" s="1" customFormat="1" ht="46.5" x14ac:dyDescent="0.35">
      <c r="A15" s="32" t="s">
        <v>56</v>
      </c>
      <c r="B15" s="33" t="s">
        <v>55</v>
      </c>
      <c r="C15" s="34">
        <v>19574</v>
      </c>
      <c r="D15" s="35">
        <v>41878</v>
      </c>
    </row>
    <row r="16" spans="1:4" s="1" customFormat="1" ht="46.5" x14ac:dyDescent="0.35">
      <c r="A16" s="32" t="s">
        <v>65</v>
      </c>
      <c r="B16" s="33" t="s">
        <v>71</v>
      </c>
      <c r="C16" s="34">
        <v>24085</v>
      </c>
      <c r="D16" s="35">
        <v>41878</v>
      </c>
    </row>
    <row r="17" spans="1:4" s="1" customFormat="1" ht="93" x14ac:dyDescent="0.35">
      <c r="A17" s="32" t="s">
        <v>56</v>
      </c>
      <c r="B17" s="33" t="s">
        <v>57</v>
      </c>
      <c r="C17" s="34">
        <v>3720</v>
      </c>
      <c r="D17" s="35">
        <v>41879</v>
      </c>
    </row>
    <row r="18" spans="1:4" s="1" customFormat="1" ht="69.75" x14ac:dyDescent="0.35">
      <c r="A18" s="32" t="s">
        <v>58</v>
      </c>
      <c r="B18" s="33" t="s">
        <v>59</v>
      </c>
      <c r="C18" s="34">
        <v>16254</v>
      </c>
      <c r="D18" s="35">
        <v>41879</v>
      </c>
    </row>
    <row r="19" spans="1:4" s="1" customFormat="1" ht="69.75" x14ac:dyDescent="0.35">
      <c r="A19" s="32" t="s">
        <v>72</v>
      </c>
      <c r="B19" s="33" t="s">
        <v>73</v>
      </c>
      <c r="C19" s="34">
        <v>39849.57</v>
      </c>
      <c r="D19" s="35">
        <v>41879</v>
      </c>
    </row>
    <row r="20" spans="1:4" ht="23.25" x14ac:dyDescent="0.35">
      <c r="A20" s="36" t="s">
        <v>2</v>
      </c>
      <c r="B20" s="36"/>
      <c r="C20" s="37">
        <f>SUM(C2:C19)</f>
        <v>703441.57</v>
      </c>
      <c r="D20" s="36"/>
    </row>
  </sheetData>
  <customSheetViews>
    <customSheetView guid="{31B91FF8-71C0-47A6-9D4C-E2523085C6EB}">
      <pageMargins left="0.7" right="0.7" top="0.75" bottom="0.75" header="0.3" footer="0.3"/>
    </customSheetView>
    <customSheetView guid="{24F754D0-2DD3-4712-9C68-F74057C2A4DF}">
      <pageMargins left="0.7" right="0.7" top="0.75" bottom="0.75" header="0.3" footer="0.3"/>
    </customSheetView>
    <customSheetView guid="{7EFE2E4C-A594-43C2-ACE4-D3B1E995425D}">
      <pageMargins left="0.7" right="0.7" top="0.75" bottom="0.75" header="0.3" footer="0.3"/>
    </customSheetView>
    <customSheetView guid="{FFF110F7-DDC9-4B89-8125-0757A8D50540}">
      <pageMargins left="0.7" right="0.7" top="0.75" bottom="0.75" header="0.3" footer="0.3"/>
    </customSheetView>
    <customSheetView guid="{72935F17-B9AE-4EDA-A864-9FC8E722B94E}"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28"/>
  <sheetViews>
    <sheetView tabSelected="1" workbookViewId="0">
      <pane ySplit="1" topLeftCell="A41" activePane="bottomLeft" state="frozen"/>
      <selection pane="bottomLeft" activeCell="A49" sqref="A49"/>
    </sheetView>
  </sheetViews>
  <sheetFormatPr defaultRowHeight="15" x14ac:dyDescent="0.25"/>
  <cols>
    <col min="1" max="1" width="14.85546875" customWidth="1"/>
    <col min="2" max="2" width="37.85546875" customWidth="1"/>
    <col min="3" max="3" width="16.28515625" style="6" customWidth="1"/>
    <col min="4" max="4" width="21.140625" customWidth="1"/>
    <col min="5" max="5" width="28.7109375" style="23" customWidth="1"/>
    <col min="6" max="6" width="42.85546875" customWidth="1"/>
  </cols>
  <sheetData>
    <row r="1" spans="1:6" s="1" customFormat="1" ht="15.75" x14ac:dyDescent="0.25">
      <c r="A1" s="3" t="s">
        <v>0</v>
      </c>
      <c r="B1" s="3" t="s">
        <v>6</v>
      </c>
      <c r="C1" s="4" t="s">
        <v>7</v>
      </c>
      <c r="D1" s="3" t="s">
        <v>8</v>
      </c>
      <c r="E1" s="21" t="s">
        <v>1</v>
      </c>
      <c r="F1" s="3" t="s">
        <v>9</v>
      </c>
    </row>
    <row r="2" spans="1:6" s="1" customFormat="1" ht="15.75" x14ac:dyDescent="0.25">
      <c r="A2" s="7">
        <v>41852</v>
      </c>
      <c r="B2" s="2" t="s">
        <v>15</v>
      </c>
      <c r="C2" s="5">
        <v>100</v>
      </c>
      <c r="D2" s="2" t="s">
        <v>17</v>
      </c>
      <c r="E2" s="22" t="s">
        <v>16</v>
      </c>
      <c r="F2" s="2" t="s">
        <v>10</v>
      </c>
    </row>
    <row r="3" spans="1:6" s="1" customFormat="1" ht="15.75" x14ac:dyDescent="0.25">
      <c r="A3" s="7">
        <v>41852</v>
      </c>
      <c r="B3" s="15" t="s">
        <v>18</v>
      </c>
      <c r="C3" s="15">
        <v>200</v>
      </c>
      <c r="D3" s="2" t="s">
        <v>17</v>
      </c>
      <c r="E3" s="22" t="s">
        <v>16</v>
      </c>
      <c r="F3" s="2" t="s">
        <v>10</v>
      </c>
    </row>
    <row r="4" spans="1:6" s="1" customFormat="1" ht="15.75" x14ac:dyDescent="0.25">
      <c r="A4" s="14">
        <v>41852</v>
      </c>
      <c r="B4" s="15" t="s">
        <v>87</v>
      </c>
      <c r="C4" s="17">
        <v>1000</v>
      </c>
      <c r="D4" s="38" t="s">
        <v>88</v>
      </c>
      <c r="E4" s="16" t="s">
        <v>16</v>
      </c>
      <c r="F4" s="38" t="s">
        <v>10</v>
      </c>
    </row>
    <row r="5" spans="1:6" ht="15.75" x14ac:dyDescent="0.25">
      <c r="A5" s="7">
        <v>41855</v>
      </c>
      <c r="B5" s="17" t="s">
        <v>20</v>
      </c>
      <c r="C5" s="17">
        <v>5000</v>
      </c>
      <c r="D5" s="2" t="s">
        <v>17</v>
      </c>
      <c r="E5" s="19" t="s">
        <v>19</v>
      </c>
      <c r="F5" s="2" t="s">
        <v>10</v>
      </c>
    </row>
    <row r="6" spans="1:6" s="1" customFormat="1" ht="15.75" x14ac:dyDescent="0.25">
      <c r="A6" s="7">
        <v>41856</v>
      </c>
      <c r="B6" s="15" t="s">
        <v>21</v>
      </c>
      <c r="C6" s="15">
        <v>1000</v>
      </c>
      <c r="D6" s="2" t="s">
        <v>17</v>
      </c>
      <c r="E6" s="16" t="s">
        <v>16</v>
      </c>
      <c r="F6" s="2" t="s">
        <v>10</v>
      </c>
    </row>
    <row r="7" spans="1:6" s="1" customFormat="1" ht="15.75" x14ac:dyDescent="0.25">
      <c r="A7" s="14">
        <v>41856</v>
      </c>
      <c r="B7" s="29" t="s">
        <v>89</v>
      </c>
      <c r="C7" s="15">
        <v>5000</v>
      </c>
      <c r="D7" s="38" t="s">
        <v>88</v>
      </c>
      <c r="E7" s="16" t="s">
        <v>16</v>
      </c>
      <c r="F7" s="38" t="s">
        <v>10</v>
      </c>
    </row>
    <row r="8" spans="1:6" s="1" customFormat="1" ht="15.75" x14ac:dyDescent="0.25">
      <c r="A8" s="14">
        <v>41859</v>
      </c>
      <c r="B8" s="29" t="s">
        <v>90</v>
      </c>
      <c r="C8" s="15">
        <v>50000</v>
      </c>
      <c r="D8" s="38" t="s">
        <v>88</v>
      </c>
      <c r="E8" s="16" t="s">
        <v>16</v>
      </c>
      <c r="F8" s="38" t="s">
        <v>10</v>
      </c>
    </row>
    <row r="9" spans="1:6" s="1" customFormat="1" ht="15.75" x14ac:dyDescent="0.25">
      <c r="A9" s="7">
        <v>41861</v>
      </c>
      <c r="B9" s="17" t="s">
        <v>22</v>
      </c>
      <c r="C9" s="15">
        <v>500</v>
      </c>
      <c r="D9" s="2" t="s">
        <v>17</v>
      </c>
      <c r="E9" s="16" t="s">
        <v>16</v>
      </c>
      <c r="F9" s="2" t="s">
        <v>10</v>
      </c>
    </row>
    <row r="10" spans="1:6" s="1" customFormat="1" ht="15.75" x14ac:dyDescent="0.25">
      <c r="A10" s="7">
        <v>41862</v>
      </c>
      <c r="B10" s="17" t="s">
        <v>23</v>
      </c>
      <c r="C10" s="15">
        <v>3000</v>
      </c>
      <c r="D10" s="2" t="s">
        <v>17</v>
      </c>
      <c r="E10" s="16" t="s">
        <v>16</v>
      </c>
      <c r="F10" s="2" t="s">
        <v>10</v>
      </c>
    </row>
    <row r="11" spans="1:6" s="1" customFormat="1" ht="15.75" x14ac:dyDescent="0.25">
      <c r="A11" s="7">
        <v>41862</v>
      </c>
      <c r="B11" s="17" t="s">
        <v>24</v>
      </c>
      <c r="C11" s="17">
        <v>10000</v>
      </c>
      <c r="D11" s="2" t="s">
        <v>17</v>
      </c>
      <c r="E11" s="16" t="s">
        <v>16</v>
      </c>
      <c r="F11" s="2" t="s">
        <v>10</v>
      </c>
    </row>
    <row r="12" spans="1:6" s="1" customFormat="1" ht="15.75" x14ac:dyDescent="0.25">
      <c r="A12" s="14">
        <v>41862</v>
      </c>
      <c r="B12" s="29" t="s">
        <v>91</v>
      </c>
      <c r="C12" s="44">
        <v>114460</v>
      </c>
      <c r="D12" s="8"/>
      <c r="E12" s="16"/>
      <c r="F12" s="38" t="s">
        <v>10</v>
      </c>
    </row>
    <row r="13" spans="1:6" s="1" customFormat="1" ht="15.75" x14ac:dyDescent="0.25">
      <c r="A13" s="18">
        <v>41865</v>
      </c>
      <c r="B13" s="29" t="s">
        <v>48</v>
      </c>
      <c r="C13" s="40">
        <v>8600</v>
      </c>
      <c r="D13" s="2" t="s">
        <v>17</v>
      </c>
      <c r="E13" s="16" t="s">
        <v>16</v>
      </c>
      <c r="F13" s="2" t="s">
        <v>10</v>
      </c>
    </row>
    <row r="14" spans="1:6" s="1" customFormat="1" ht="15.75" x14ac:dyDescent="0.25">
      <c r="A14" s="7">
        <v>41865</v>
      </c>
      <c r="B14" s="26" t="s">
        <v>47</v>
      </c>
      <c r="C14" s="17">
        <v>1000</v>
      </c>
      <c r="D14" s="27" t="s">
        <v>17</v>
      </c>
      <c r="E14" s="16" t="s">
        <v>16</v>
      </c>
      <c r="F14" s="41" t="s">
        <v>10</v>
      </c>
    </row>
    <row r="15" spans="1:6" s="1" customFormat="1" ht="15.75" x14ac:dyDescent="0.25">
      <c r="A15" s="7">
        <v>41865</v>
      </c>
      <c r="B15" s="26" t="s">
        <v>46</v>
      </c>
      <c r="C15" s="17">
        <v>2000</v>
      </c>
      <c r="D15" s="27" t="s">
        <v>17</v>
      </c>
      <c r="E15" s="16" t="s">
        <v>16</v>
      </c>
      <c r="F15" s="41" t="s">
        <v>10</v>
      </c>
    </row>
    <row r="16" spans="1:6" s="1" customFormat="1" ht="15.75" x14ac:dyDescent="0.25">
      <c r="A16" s="7">
        <v>41866</v>
      </c>
      <c r="B16" s="26" t="s">
        <v>45</v>
      </c>
      <c r="C16" s="17">
        <v>1000</v>
      </c>
      <c r="D16" s="27" t="s">
        <v>17</v>
      </c>
      <c r="E16" s="16" t="s">
        <v>16</v>
      </c>
      <c r="F16" s="41" t="s">
        <v>10</v>
      </c>
    </row>
    <row r="17" spans="1:6" s="1" customFormat="1" ht="15.75" x14ac:dyDescent="0.25">
      <c r="A17" s="7">
        <v>41866</v>
      </c>
      <c r="B17" s="26" t="s">
        <v>44</v>
      </c>
      <c r="C17" s="17">
        <v>2000</v>
      </c>
      <c r="D17" s="27" t="s">
        <v>17</v>
      </c>
      <c r="E17" s="16" t="s">
        <v>16</v>
      </c>
      <c r="F17" s="41" t="s">
        <v>10</v>
      </c>
    </row>
    <row r="18" spans="1:6" s="1" customFormat="1" ht="15.75" x14ac:dyDescent="0.25">
      <c r="A18" s="7">
        <v>41867</v>
      </c>
      <c r="B18" s="26" t="s">
        <v>42</v>
      </c>
      <c r="C18" s="17">
        <v>500</v>
      </c>
      <c r="D18" s="27" t="s">
        <v>17</v>
      </c>
      <c r="E18" s="16" t="s">
        <v>43</v>
      </c>
      <c r="F18" s="41" t="s">
        <v>10</v>
      </c>
    </row>
    <row r="19" spans="1:6" s="1" customFormat="1" ht="15.75" x14ac:dyDescent="0.25">
      <c r="A19" s="7">
        <v>41868</v>
      </c>
      <c r="B19" s="26" t="s">
        <v>41</v>
      </c>
      <c r="C19" s="17">
        <v>10000</v>
      </c>
      <c r="D19" s="27" t="s">
        <v>17</v>
      </c>
      <c r="E19" s="16" t="s">
        <v>16</v>
      </c>
      <c r="F19" s="41" t="s">
        <v>10</v>
      </c>
    </row>
    <row r="20" spans="1:6" s="1" customFormat="1" ht="15.75" x14ac:dyDescent="0.25">
      <c r="A20" s="18">
        <v>41869</v>
      </c>
      <c r="B20" s="26" t="s">
        <v>37</v>
      </c>
      <c r="C20" s="15">
        <v>500</v>
      </c>
      <c r="D20" s="2" t="s">
        <v>17</v>
      </c>
      <c r="E20" s="16" t="s">
        <v>38</v>
      </c>
      <c r="F20" s="2" t="s">
        <v>10</v>
      </c>
    </row>
    <row r="21" spans="1:6" s="1" customFormat="1" ht="15.75" x14ac:dyDescent="0.25">
      <c r="A21" s="7">
        <v>41869</v>
      </c>
      <c r="B21" s="26" t="s">
        <v>40</v>
      </c>
      <c r="C21" s="17">
        <v>500</v>
      </c>
      <c r="D21" s="27" t="s">
        <v>17</v>
      </c>
      <c r="E21" s="16" t="s">
        <v>16</v>
      </c>
      <c r="F21" s="41" t="s">
        <v>10</v>
      </c>
    </row>
    <row r="22" spans="1:6" s="1" customFormat="1" ht="15.75" x14ac:dyDescent="0.25">
      <c r="A22" s="7">
        <v>41869</v>
      </c>
      <c r="B22" s="26" t="s">
        <v>39</v>
      </c>
      <c r="C22" s="17">
        <v>1000</v>
      </c>
      <c r="D22" s="27" t="s">
        <v>17</v>
      </c>
      <c r="E22" s="16" t="s">
        <v>16</v>
      </c>
      <c r="F22" s="41" t="s">
        <v>10</v>
      </c>
    </row>
    <row r="23" spans="1:6" ht="15.75" x14ac:dyDescent="0.25">
      <c r="A23" s="12">
        <v>41869</v>
      </c>
      <c r="B23" s="41" t="s">
        <v>92</v>
      </c>
      <c r="C23" s="13">
        <v>100</v>
      </c>
      <c r="D23" s="38" t="s">
        <v>88</v>
      </c>
      <c r="E23" s="43" t="s">
        <v>16</v>
      </c>
      <c r="F23" s="38" t="s">
        <v>10</v>
      </c>
    </row>
    <row r="24" spans="1:6" ht="15.75" x14ac:dyDescent="0.25">
      <c r="A24" s="18">
        <v>41869</v>
      </c>
      <c r="B24" s="29" t="s">
        <v>93</v>
      </c>
      <c r="C24" s="15">
        <v>1000</v>
      </c>
      <c r="D24" s="38" t="s">
        <v>88</v>
      </c>
      <c r="E24" s="20" t="s">
        <v>94</v>
      </c>
      <c r="F24" s="38" t="s">
        <v>10</v>
      </c>
    </row>
    <row r="25" spans="1:6" ht="15.75" x14ac:dyDescent="0.25">
      <c r="A25" s="18">
        <v>41869</v>
      </c>
      <c r="B25" s="29" t="s">
        <v>95</v>
      </c>
      <c r="C25" s="17">
        <v>50000</v>
      </c>
      <c r="D25" s="38" t="s">
        <v>88</v>
      </c>
      <c r="E25" s="19" t="s">
        <v>16</v>
      </c>
      <c r="F25" s="38" t="s">
        <v>10</v>
      </c>
    </row>
    <row r="26" spans="1:6" ht="15.75" x14ac:dyDescent="0.25">
      <c r="A26" s="18">
        <v>41870</v>
      </c>
      <c r="B26" s="26" t="s">
        <v>36</v>
      </c>
      <c r="C26" s="15">
        <v>1000</v>
      </c>
      <c r="D26" s="2" t="s">
        <v>17</v>
      </c>
      <c r="E26" s="16" t="s">
        <v>16</v>
      </c>
      <c r="F26" s="2" t="s">
        <v>10</v>
      </c>
    </row>
    <row r="27" spans="1:6" ht="15.75" x14ac:dyDescent="0.25">
      <c r="A27" s="14">
        <v>41870</v>
      </c>
      <c r="B27" s="15" t="s">
        <v>96</v>
      </c>
      <c r="C27" s="17">
        <v>1962</v>
      </c>
      <c r="D27" s="38" t="s">
        <v>88</v>
      </c>
      <c r="E27" s="16"/>
      <c r="F27" s="38" t="s">
        <v>10</v>
      </c>
    </row>
    <row r="28" spans="1:6" ht="47.25" x14ac:dyDescent="0.25">
      <c r="A28" s="12">
        <v>41870</v>
      </c>
      <c r="B28" s="45" t="s">
        <v>97</v>
      </c>
      <c r="C28" s="13">
        <v>60000</v>
      </c>
      <c r="D28" s="38" t="s">
        <v>88</v>
      </c>
      <c r="E28" s="43" t="s">
        <v>16</v>
      </c>
      <c r="F28" s="38" t="s">
        <v>10</v>
      </c>
    </row>
    <row r="29" spans="1:6" s="1" customFormat="1" ht="15.75" x14ac:dyDescent="0.25">
      <c r="A29" s="7">
        <v>41871</v>
      </c>
      <c r="B29" s="27" t="s">
        <v>34</v>
      </c>
      <c r="C29" s="5">
        <v>1000</v>
      </c>
      <c r="D29" s="2" t="s">
        <v>17</v>
      </c>
      <c r="E29" s="28" t="s">
        <v>35</v>
      </c>
      <c r="F29" s="2" t="s">
        <v>10</v>
      </c>
    </row>
    <row r="30" spans="1:6" s="1" customFormat="1" ht="15.75" x14ac:dyDescent="0.25">
      <c r="A30" s="7">
        <v>41872</v>
      </c>
      <c r="B30" s="27" t="s">
        <v>32</v>
      </c>
      <c r="C30" s="5">
        <v>500</v>
      </c>
      <c r="D30" s="2" t="s">
        <v>17</v>
      </c>
      <c r="E30" s="28" t="s">
        <v>33</v>
      </c>
      <c r="F30" s="2" t="s">
        <v>10</v>
      </c>
    </row>
    <row r="31" spans="1:6" s="1" customFormat="1" ht="15.75" x14ac:dyDescent="0.25">
      <c r="A31" s="18">
        <v>41872</v>
      </c>
      <c r="B31" s="26" t="s">
        <v>30</v>
      </c>
      <c r="C31" s="17">
        <v>500</v>
      </c>
      <c r="D31" s="2" t="s">
        <v>17</v>
      </c>
      <c r="E31" s="19" t="s">
        <v>31</v>
      </c>
      <c r="F31" s="2" t="s">
        <v>10</v>
      </c>
    </row>
    <row r="32" spans="1:6" ht="15.75" x14ac:dyDescent="0.25">
      <c r="A32" s="12">
        <v>41872</v>
      </c>
      <c r="B32" s="39" t="s">
        <v>87</v>
      </c>
      <c r="C32" s="13">
        <v>1000</v>
      </c>
      <c r="D32" s="38" t="s">
        <v>88</v>
      </c>
      <c r="E32" s="43" t="s">
        <v>16</v>
      </c>
      <c r="F32" s="42" t="s">
        <v>10</v>
      </c>
    </row>
    <row r="33" spans="1:6" s="1" customFormat="1" ht="15.75" x14ac:dyDescent="0.25">
      <c r="A33" s="18">
        <v>41874</v>
      </c>
      <c r="B33" s="26" t="s">
        <v>28</v>
      </c>
      <c r="C33" s="17">
        <v>300</v>
      </c>
      <c r="D33" s="2" t="s">
        <v>17</v>
      </c>
      <c r="E33" s="19" t="s">
        <v>29</v>
      </c>
      <c r="F33" s="2" t="s">
        <v>10</v>
      </c>
    </row>
    <row r="34" spans="1:6" s="1" customFormat="1" ht="15.75" x14ac:dyDescent="0.25">
      <c r="A34" s="18">
        <v>41874</v>
      </c>
      <c r="B34" s="26" t="s">
        <v>27</v>
      </c>
      <c r="C34" s="15">
        <v>500</v>
      </c>
      <c r="D34" s="2" t="s">
        <v>17</v>
      </c>
      <c r="E34" s="16" t="s">
        <v>16</v>
      </c>
      <c r="F34" s="2" t="s">
        <v>10</v>
      </c>
    </row>
    <row r="35" spans="1:6" s="1" customFormat="1" ht="15.75" x14ac:dyDescent="0.25">
      <c r="A35" s="18">
        <v>41874</v>
      </c>
      <c r="B35" s="26" t="s">
        <v>26</v>
      </c>
      <c r="C35" s="15">
        <v>500</v>
      </c>
      <c r="D35" s="2" t="s">
        <v>17</v>
      </c>
      <c r="E35" s="16" t="s">
        <v>16</v>
      </c>
      <c r="F35" s="2" t="s">
        <v>10</v>
      </c>
    </row>
    <row r="36" spans="1:6" s="1" customFormat="1" ht="15.75" x14ac:dyDescent="0.25">
      <c r="A36" s="18">
        <v>41876</v>
      </c>
      <c r="B36" s="26" t="s">
        <v>25</v>
      </c>
      <c r="C36" s="15">
        <v>500</v>
      </c>
      <c r="D36" s="2" t="s">
        <v>17</v>
      </c>
      <c r="E36" s="16" t="s">
        <v>85</v>
      </c>
      <c r="F36" s="2" t="s">
        <v>10</v>
      </c>
    </row>
    <row r="37" spans="1:6" s="1" customFormat="1" ht="15.75" x14ac:dyDescent="0.25">
      <c r="A37" s="14">
        <v>41876</v>
      </c>
      <c r="B37" s="15" t="s">
        <v>84</v>
      </c>
      <c r="C37" s="17">
        <v>2000</v>
      </c>
      <c r="D37" s="38" t="s">
        <v>17</v>
      </c>
      <c r="E37" s="16" t="s">
        <v>16</v>
      </c>
      <c r="F37" s="38" t="s">
        <v>10</v>
      </c>
    </row>
    <row r="38" spans="1:6" s="1" customFormat="1" ht="15.75" x14ac:dyDescent="0.25">
      <c r="A38" s="12">
        <v>41877</v>
      </c>
      <c r="B38" s="39" t="s">
        <v>82</v>
      </c>
      <c r="C38" s="9">
        <v>200</v>
      </c>
      <c r="D38" s="39" t="s">
        <v>17</v>
      </c>
      <c r="E38" s="43" t="s">
        <v>16</v>
      </c>
      <c r="F38" s="42" t="s">
        <v>10</v>
      </c>
    </row>
    <row r="39" spans="1:6" s="1" customFormat="1" ht="15.75" x14ac:dyDescent="0.25">
      <c r="A39" s="12">
        <v>41877</v>
      </c>
      <c r="B39" s="39" t="s">
        <v>83</v>
      </c>
      <c r="C39" s="9">
        <v>1000</v>
      </c>
      <c r="D39" s="39" t="s">
        <v>17</v>
      </c>
      <c r="E39" s="43" t="s">
        <v>16</v>
      </c>
      <c r="F39" s="38" t="s">
        <v>10</v>
      </c>
    </row>
    <row r="40" spans="1:6" s="1" customFormat="1" ht="15.75" x14ac:dyDescent="0.25">
      <c r="A40" s="12">
        <v>41877</v>
      </c>
      <c r="B40" s="41" t="s">
        <v>48</v>
      </c>
      <c r="C40" s="13">
        <v>10000</v>
      </c>
      <c r="D40" s="42" t="s">
        <v>17</v>
      </c>
      <c r="E40" s="43" t="s">
        <v>16</v>
      </c>
      <c r="F40" s="38" t="s">
        <v>10</v>
      </c>
    </row>
    <row r="41" spans="1:6" s="1" customFormat="1" ht="15.75" x14ac:dyDescent="0.25">
      <c r="A41" s="7">
        <v>41878</v>
      </c>
      <c r="B41" s="39" t="s">
        <v>80</v>
      </c>
      <c r="C41" s="9">
        <v>1000</v>
      </c>
      <c r="D41" s="38" t="s">
        <v>17</v>
      </c>
      <c r="E41" s="43" t="s">
        <v>16</v>
      </c>
      <c r="F41" s="42" t="s">
        <v>10</v>
      </c>
    </row>
    <row r="42" spans="1:6" s="1" customFormat="1" ht="15.75" x14ac:dyDescent="0.25">
      <c r="A42" s="18">
        <v>41878</v>
      </c>
      <c r="B42" s="29" t="s">
        <v>81</v>
      </c>
      <c r="C42" s="15">
        <v>250</v>
      </c>
      <c r="D42" s="38" t="s">
        <v>17</v>
      </c>
      <c r="E42" s="16" t="s">
        <v>86</v>
      </c>
      <c r="F42" s="29" t="s">
        <v>10</v>
      </c>
    </row>
    <row r="43" spans="1:6" s="1" customFormat="1" ht="15.75" x14ac:dyDescent="0.25">
      <c r="A43" s="12">
        <v>41879</v>
      </c>
      <c r="B43" s="39" t="s">
        <v>79</v>
      </c>
      <c r="C43" s="9">
        <v>500</v>
      </c>
      <c r="D43" s="39" t="s">
        <v>17</v>
      </c>
      <c r="E43" s="43" t="s">
        <v>16</v>
      </c>
      <c r="F43" s="42" t="s">
        <v>10</v>
      </c>
    </row>
    <row r="44" spans="1:6" s="1" customFormat="1" ht="15.75" x14ac:dyDescent="0.25">
      <c r="A44" s="18">
        <v>41880</v>
      </c>
      <c r="B44" s="29" t="s">
        <v>78</v>
      </c>
      <c r="C44" s="15">
        <v>2000</v>
      </c>
      <c r="D44" s="38" t="s">
        <v>17</v>
      </c>
      <c r="E44" s="16" t="s">
        <v>16</v>
      </c>
      <c r="F44" s="29" t="s">
        <v>10</v>
      </c>
    </row>
    <row r="45" spans="1:6" ht="15.75" x14ac:dyDescent="0.25">
      <c r="A45" s="18">
        <v>41881</v>
      </c>
      <c r="B45" s="29" t="s">
        <v>76</v>
      </c>
      <c r="C45" s="15">
        <v>750</v>
      </c>
      <c r="D45" s="38" t="s">
        <v>17</v>
      </c>
      <c r="E45" s="16" t="s">
        <v>16</v>
      </c>
      <c r="F45" s="29" t="s">
        <v>10</v>
      </c>
    </row>
    <row r="46" spans="1:6" s="1" customFormat="1" ht="15.75" x14ac:dyDescent="0.25">
      <c r="A46" s="18">
        <v>41881</v>
      </c>
      <c r="B46" s="15" t="s">
        <v>77</v>
      </c>
      <c r="C46" s="15">
        <v>1000</v>
      </c>
      <c r="D46" s="38" t="s">
        <v>17</v>
      </c>
      <c r="E46" s="16" t="s">
        <v>16</v>
      </c>
      <c r="F46" s="29" t="s">
        <v>10</v>
      </c>
    </row>
    <row r="47" spans="1:6" s="1" customFormat="1" ht="15.75" x14ac:dyDescent="0.25">
      <c r="A47" s="12"/>
      <c r="B47" s="8"/>
      <c r="C47" s="13"/>
      <c r="D47" s="8"/>
      <c r="E47" s="10"/>
      <c r="F47" s="38"/>
    </row>
    <row r="48" spans="1:6" s="1" customFormat="1" ht="15.75" x14ac:dyDescent="0.25">
      <c r="A48" s="12"/>
      <c r="B48" s="8"/>
      <c r="C48" s="13"/>
      <c r="D48" s="8"/>
      <c r="E48" s="10"/>
      <c r="F48" s="38"/>
    </row>
    <row r="49" spans="1:6" s="1" customFormat="1" ht="15.75" x14ac:dyDescent="0.25">
      <c r="A49" s="7"/>
      <c r="B49" s="41" t="s">
        <v>98</v>
      </c>
      <c r="C49" s="5">
        <f>156.16+187.68+190.63+13.81+138.08+138.31+1104.66+242.03+181.23+201.37+233.25+136.77+152.97+282.83+307.9+1879.87+46.03+98.99+169.4+312.99+325.53+145.48+242.47+337.8</f>
        <v>7226.239999999998</v>
      </c>
      <c r="D49" s="2"/>
      <c r="E49" s="22"/>
      <c r="F49" s="2"/>
    </row>
    <row r="50" spans="1:6" s="1" customFormat="1" ht="15.75" x14ac:dyDescent="0.25">
      <c r="A50" s="12"/>
      <c r="B50" s="8" t="s">
        <v>11</v>
      </c>
      <c r="C50" s="13">
        <f>1049.75+238.45+633.17+1615</f>
        <v>3536.37</v>
      </c>
      <c r="D50" s="11"/>
      <c r="E50" s="10"/>
      <c r="F50" s="8"/>
    </row>
    <row r="51" spans="1:6" s="1" customFormat="1" ht="15.75" x14ac:dyDescent="0.25">
      <c r="A51" s="12"/>
      <c r="B51" s="8" t="s">
        <v>12</v>
      </c>
      <c r="C51" s="13">
        <f>3215.2+3764.56+6477.8+1226.88+9600+1950</f>
        <v>26234.440000000002</v>
      </c>
      <c r="D51" s="11"/>
      <c r="E51" s="10"/>
      <c r="F51" s="8"/>
    </row>
    <row r="52" spans="1:6" s="1" customFormat="1" ht="15.75" x14ac:dyDescent="0.25">
      <c r="A52" s="12"/>
      <c r="B52" s="8" t="s">
        <v>14</v>
      </c>
      <c r="C52" s="13">
        <v>7194</v>
      </c>
      <c r="D52" s="11"/>
      <c r="E52" s="10"/>
      <c r="F52" s="8"/>
    </row>
    <row r="53" spans="1:6" ht="15.75" x14ac:dyDescent="0.25">
      <c r="A53" s="24"/>
      <c r="B53" s="25" t="s">
        <v>2</v>
      </c>
      <c r="C53" s="13">
        <f>SUM(C2:C52)</f>
        <v>399113.05</v>
      </c>
      <c r="D53" s="8"/>
      <c r="E53" s="17"/>
      <c r="F53" s="8"/>
    </row>
    <row r="55" spans="1:6" ht="157.5" x14ac:dyDescent="0.25">
      <c r="B55" s="46" t="s">
        <v>99</v>
      </c>
    </row>
    <row r="1048528" spans="3:3" x14ac:dyDescent="0.25">
      <c r="C1048528" s="6">
        <f>SUM(C53)</f>
        <v>399113.05</v>
      </c>
    </row>
  </sheetData>
  <autoFilter ref="A2:F46"/>
  <sortState ref="A3:F46">
    <sortCondition ref="A2" customList="янв,фев,мар,апр,май,июн,июл,авг,сен,окт,ноя,дек"/>
  </sortState>
  <pageMargins left="0.75" right="0.75" top="1" bottom="1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Мошкович</dc:creator>
  <cp:lastModifiedBy>Юлия Мошкович</cp:lastModifiedBy>
  <dcterms:created xsi:type="dcterms:W3CDTF">2012-11-12T10:20:53Z</dcterms:created>
  <dcterms:modified xsi:type="dcterms:W3CDTF">2014-09-05T10:29:16Z</dcterms:modified>
</cp:coreProperties>
</file>